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95" windowHeight="150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<sst xmlns="http://schemas.openxmlformats.org/spreadsheetml/2006/main" count="35" uniqueCount="35">
  <si>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diag</t>
  </si>
  <si>
    <t>horz</t>
  </si>
  <si>
    <t>vert</t>
  </si>
  <si>
    <t>Rectilinear lenses -- angle of coverage</t>
  </si>
  <si>
    <t>with respect to 35mm format -- 36mm horz x 24mm vert (43.26mm diag)</t>
  </si>
  <si>
    <t>focal length (mm)</t>
  </si>
  <si>
    <t>Narrowest angle of Sigma 12-24; Widest angle of Canon or Nikon lenses under $500</t>
  </si>
  <si>
    <t>Widest angle Nikon Coolpix P50, $160</t>
  </si>
  <si>
    <t>Widest angle Canon Powershot G9, $449</t>
  </si>
  <si>
    <t>Widest angle of Nikon Coolpix S700, $264</t>
  </si>
  <si>
    <t>Horz Coverage at 10 ft (ft)</t>
  </si>
  <si>
    <t>Vert Coverage at 10 ft (ft)</t>
  </si>
  <si>
    <t>Area Coverage at 10 ft (sf)</t>
  </si>
  <si>
    <t>Linear coverage:</t>
  </si>
  <si>
    <t>Angular coverage:</t>
  </si>
  <si>
    <t>Area Coverage:</t>
  </si>
  <si>
    <t>Notes (prices as of Jan 2008, B&amp;H Photo)</t>
  </si>
  <si>
    <t>Widest angle of Canon EF 17-40 f/4L ($649)</t>
  </si>
  <si>
    <t>Narrowest angle of Canon EF 17-40 f/4L ($649)</t>
  </si>
  <si>
    <t>Sigma 12-24 f/4.5-5.6 EX Aspherical DG HSM</t>
  </si>
  <si>
    <t>Canon EF 17-40 f/4L</t>
  </si>
  <si>
    <t>Wide angle lens collection:</t>
  </si>
  <si>
    <t>Sigma 12-24's % greater coverage than:</t>
  </si>
  <si>
    <t>Widest angle for Canon or Nikon lenses &lt; $500</t>
  </si>
  <si>
    <t>Nikon point/shoot</t>
  </si>
  <si>
    <t>Canon Point/shoot</t>
  </si>
  <si>
    <t>Additional Notes:</t>
  </si>
  <si>
    <t>Widest angle available from Nikon (AF Nikkor 14 f/2.8 $1049) or Canon (EF 14 f/2.8L, $1750)</t>
  </si>
  <si>
    <t>Widest available from either Nikon or Canon</t>
  </si>
  <si>
    <t>The distortion of the Sigma 12-24 is the lowest in its class and is lower than that of most top-quality lenses of any focal length.</t>
  </si>
  <si>
    <t>The Sigma 12-24mm and the Voigtlander 12mm f/4.5 SL ($590) are the only commercially available lenses capable of covering 90% angles in both horizontal and vertical directions.</t>
  </si>
  <si>
    <t>Widest rectilinear lenses ever made: Sigma 12-24 ($689) and Voigtlander 12mm f/4.5 SL ($590)</t>
  </si>
  <si>
    <t>Horz orientation</t>
  </si>
  <si>
    <t>Vert Orientation</t>
  </si>
  <si>
    <t>Min Distance to photograph 8 ft wall: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</si>
</sst>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19.421875" style="0" customWidth="1"/>
    <col min="2" max="4" width="9.140625" style="6" customWidth="1"/>
    <col min="5" max="7" width="24.28125" style="3" customWidth="1"/>
    <col min="8" max="9" width="17.7109375" style="3" customWidth="1"/>
  </cols>
  <sheetData>
    <row r="1" spans="1:9" ht="12.75">
      <c r="A1" s="1" t="s">
        <v>3</v>
      </c>
      <c r="B1" s="5"/>
      <c r="C1" s="5"/>
      <c r="D1" s="5"/>
      <c r="E1" s="2"/>
      <c r="F1" s="2"/>
      <c r="G1" s="2"/>
      <c r="H1" s="2"/>
      <c r="I1" s="2"/>
    </row>
    <row r="2" spans="1:9" ht="12.75">
      <c r="A2" s="1" t="s">
        <v>4</v>
      </c>
      <c r="B2" s="5"/>
      <c r="C2" s="5"/>
      <c r="D2" s="5"/>
      <c r="E2" s="2"/>
      <c r="F2" s="2"/>
      <c r="G2" s="2"/>
      <c r="H2" s="2"/>
      <c r="I2" s="2"/>
    </row>
    <row r="3" spans="1:9" ht="12.75">
      <c r="A3" s="1"/>
      <c r="B3" s="5"/>
      <c r="C3" s="5"/>
      <c r="D3" s="5"/>
      <c r="E3" s="2"/>
      <c r="F3" s="2"/>
      <c r="G3" s="2"/>
      <c r="H3" s="2"/>
      <c r="I3" s="2"/>
    </row>
    <row r="4" spans="1:9" ht="12.75">
      <c r="A4" s="1" t="s">
        <v>21</v>
      </c>
      <c r="B4" s="5"/>
      <c r="C4" s="5"/>
      <c r="D4" s="5"/>
      <c r="E4" s="2"/>
      <c r="F4" s="2"/>
      <c r="G4" s="2"/>
      <c r="H4" s="2"/>
      <c r="I4" s="2"/>
    </row>
    <row r="5" spans="1:9" ht="12.75">
      <c r="A5" s="1"/>
      <c r="B5" s="5"/>
      <c r="C5" s="5"/>
      <c r="D5" s="5"/>
      <c r="E5" s="2"/>
      <c r="F5" s="2"/>
      <c r="G5" s="2"/>
      <c r="H5" s="2"/>
      <c r="I5" s="2"/>
    </row>
    <row r="6" spans="1:9" ht="12.75">
      <c r="A6" s="1"/>
      <c r="B6" s="18" t="s">
        <v>19</v>
      </c>
      <c r="C6" s="5"/>
      <c r="D6" s="5"/>
      <c r="E6" s="2"/>
      <c r="F6" s="2"/>
      <c r="G6" s="2"/>
      <c r="H6" s="2"/>
      <c r="I6" s="2"/>
    </row>
    <row r="7" spans="1:9" ht="12.75">
      <c r="A7" s="1"/>
      <c r="B7" s="17" t="s">
        <v>20</v>
      </c>
      <c r="C7" s="5"/>
      <c r="D7" s="5"/>
      <c r="E7" s="2"/>
      <c r="F7" s="2"/>
      <c r="G7" s="2"/>
      <c r="H7" s="2"/>
      <c r="I7" s="2"/>
    </row>
    <row r="8" spans="1:9" ht="12.75">
      <c r="A8" s="1"/>
      <c r="B8" s="5"/>
      <c r="C8" s="5"/>
      <c r="D8" s="5"/>
      <c r="E8" s="2"/>
      <c r="F8" s="2"/>
      <c r="G8" s="2"/>
      <c r="H8" s="2"/>
      <c r="I8" s="2"/>
    </row>
    <row r="9" spans="1:9" ht="12.75">
      <c r="A9" s="1"/>
      <c r="B9" s="7" t="s">
        <v>14</v>
      </c>
      <c r="C9" s="5"/>
      <c r="D9" s="5"/>
      <c r="E9" s="8" t="s">
        <v>13</v>
      </c>
      <c r="F9" s="2"/>
      <c r="G9" s="8" t="s">
        <v>15</v>
      </c>
      <c r="H9" s="22" t="s">
        <v>34</v>
      </c>
      <c r="I9" s="22"/>
    </row>
    <row r="10" spans="1:10" ht="12.75">
      <c r="A10" s="1" t="s">
        <v>5</v>
      </c>
      <c r="B10" s="5" t="s">
        <v>0</v>
      </c>
      <c r="C10" s="5" t="s">
        <v>1</v>
      </c>
      <c r="D10" s="5" t="s">
        <v>2</v>
      </c>
      <c r="E10" s="2" t="s">
        <v>10</v>
      </c>
      <c r="F10" s="2" t="s">
        <v>11</v>
      </c>
      <c r="G10" s="2" t="s">
        <v>12</v>
      </c>
      <c r="H10" s="22" t="s">
        <v>32</v>
      </c>
      <c r="I10" s="22" t="s">
        <v>33</v>
      </c>
      <c r="J10" s="1" t="s">
        <v>16</v>
      </c>
    </row>
    <row r="12" spans="1:10" ht="12.75">
      <c r="A12" s="15">
        <v>12</v>
      </c>
      <c r="B12" s="10">
        <f>ATAN(43.26/2/$A12)*180/3.14159*2</f>
        <v>121.95838895267593</v>
      </c>
      <c r="C12" s="10">
        <f>ATAN(36/2/$A12)*180/3.14159*2</f>
        <v>112.61996007405119</v>
      </c>
      <c r="D12" s="10">
        <f>ATAN(24/2/$A12)*180/3.14159*2</f>
        <v>90.00007601981207</v>
      </c>
      <c r="E12" s="11">
        <f>10*36/$A12</f>
        <v>30</v>
      </c>
      <c r="F12" s="11">
        <f>10*24/$A12</f>
        <v>20</v>
      </c>
      <c r="G12" s="11">
        <f>E12*F12</f>
        <v>600</v>
      </c>
      <c r="H12" s="11">
        <f>8*$A12/24</f>
        <v>4</v>
      </c>
      <c r="I12" s="11">
        <f>8*$A12/36</f>
        <v>2.6666666666666665</v>
      </c>
      <c r="J12" s="9" t="s">
        <v>31</v>
      </c>
    </row>
    <row r="13" spans="1:10" ht="12.75">
      <c r="A13" s="4">
        <v>14</v>
      </c>
      <c r="B13" s="6">
        <f>ATAN(43.26/2/$A13)*180/3.14159*2</f>
        <v>114.1742353670146</v>
      </c>
      <c r="C13" s="6">
        <f>ATAN(36/2/$A13)*180/3.14159*2</f>
        <v>104.25012075411352</v>
      </c>
      <c r="D13" s="6">
        <f>ATAN(24/2/$A13)*180/3.14159*2</f>
        <v>81.2026578789598</v>
      </c>
      <c r="E13" s="3">
        <f aca="true" t="shared" si="0" ref="E13:E19">10*36/$A13</f>
        <v>25.714285714285715</v>
      </c>
      <c r="F13" s="3">
        <f aca="true" t="shared" si="1" ref="F13:F19">10*24/$A13</f>
        <v>17.142857142857142</v>
      </c>
      <c r="G13" s="3">
        <f aca="true" t="shared" si="2" ref="G13:G18">E13*F13</f>
        <v>440.81632653061223</v>
      </c>
      <c r="H13" s="23">
        <f aca="true" t="shared" si="3" ref="H13:H19">8*$A13/24</f>
        <v>4.666666666666667</v>
      </c>
      <c r="I13" s="23">
        <f aca="true" t="shared" si="4" ref="I13:I19">8*$A13/36</f>
        <v>3.111111111111111</v>
      </c>
      <c r="J13" t="s">
        <v>27</v>
      </c>
    </row>
    <row r="14" spans="1:10" ht="12.75">
      <c r="A14" s="16">
        <v>17</v>
      </c>
      <c r="B14" s="13">
        <f>ATAN(43.26/2/$A14)*180/3.14159*2</f>
        <v>103.66925815257055</v>
      </c>
      <c r="C14" s="13">
        <f>ATAN(36/2/$A14)*180/3.14159*2</f>
        <v>93.27323286776283</v>
      </c>
      <c r="D14" s="13">
        <f>ATAN(24/2/$A14)*180/3.14159*2</f>
        <v>70.43524543049207</v>
      </c>
      <c r="E14" s="14">
        <f t="shared" si="0"/>
        <v>21.176470588235293</v>
      </c>
      <c r="F14" s="14">
        <f t="shared" si="1"/>
        <v>14.117647058823529</v>
      </c>
      <c r="G14" s="14">
        <f>E14*F14</f>
        <v>298.961937716263</v>
      </c>
      <c r="H14" s="14">
        <f t="shared" si="3"/>
        <v>5.666666666666667</v>
      </c>
      <c r="I14" s="14">
        <f t="shared" si="4"/>
        <v>3.7777777777777777</v>
      </c>
      <c r="J14" s="12" t="s">
        <v>17</v>
      </c>
    </row>
    <row r="15" spans="1:10" ht="12.75">
      <c r="A15" s="15">
        <v>24</v>
      </c>
      <c r="B15" s="10">
        <f>ATAN(43.26/2/$A15)*180/3.14159*2</f>
        <v>84.05358463579205</v>
      </c>
      <c r="C15" s="10">
        <f>ATAN(36/2/$A15)*180/3.14159*2</f>
        <v>73.73985757708115</v>
      </c>
      <c r="D15" s="10">
        <f>ATAN(24/2/$A15)*180/3.14159*2</f>
        <v>53.13014723127149</v>
      </c>
      <c r="E15" s="11">
        <f t="shared" si="0"/>
        <v>15</v>
      </c>
      <c r="F15" s="11">
        <f t="shared" si="1"/>
        <v>10</v>
      </c>
      <c r="G15" s="11">
        <f t="shared" si="2"/>
        <v>150</v>
      </c>
      <c r="H15" s="11">
        <f t="shared" si="3"/>
        <v>8</v>
      </c>
      <c r="I15" s="11">
        <f t="shared" si="4"/>
        <v>5.333333333333333</v>
      </c>
      <c r="J15" s="9" t="s">
        <v>6</v>
      </c>
    </row>
    <row r="16" spans="1:10" ht="12.75">
      <c r="A16" s="4">
        <v>28</v>
      </c>
      <c r="B16" s="6">
        <f>ATAN(43.26/2/$A16)*180/3.14159*2</f>
        <v>75.37223611423352</v>
      </c>
      <c r="C16" s="6">
        <f>ATAN(36/2/$A16)*180/3.14159*2</f>
        <v>65.4705078447874</v>
      </c>
      <c r="D16" s="6">
        <f>ATAN(24/2/$A16)*180/3.14159*2</f>
        <v>46.39722021735173</v>
      </c>
      <c r="E16" s="3">
        <f t="shared" si="0"/>
        <v>12.857142857142858</v>
      </c>
      <c r="F16" s="3">
        <f t="shared" si="1"/>
        <v>8.571428571428571</v>
      </c>
      <c r="G16" s="3">
        <f t="shared" si="2"/>
        <v>110.20408163265306</v>
      </c>
      <c r="H16" s="23">
        <f t="shared" si="3"/>
        <v>9.333333333333334</v>
      </c>
      <c r="I16" s="23">
        <f t="shared" si="4"/>
        <v>6.222222222222222</v>
      </c>
      <c r="J16" t="s">
        <v>7</v>
      </c>
    </row>
    <row r="17" spans="1:10" ht="12.75">
      <c r="A17" s="4">
        <v>35</v>
      </c>
      <c r="B17" s="6">
        <f>ATAN(43.26/2/$A17)*180/3.14159*2</f>
        <v>63.43218403795001</v>
      </c>
      <c r="C17" s="6">
        <f>ATAN(36/2/$A17)*180/3.14159*2</f>
        <v>54.432269091585745</v>
      </c>
      <c r="D17" s="6">
        <f>ATAN(24/2/$A17)*180/3.14159*2</f>
        <v>37.84932080205607</v>
      </c>
      <c r="E17" s="3">
        <f t="shared" si="0"/>
        <v>10.285714285714286</v>
      </c>
      <c r="F17" s="3">
        <f t="shared" si="1"/>
        <v>6.857142857142857</v>
      </c>
      <c r="G17" s="3">
        <f t="shared" si="2"/>
        <v>70.53061224489797</v>
      </c>
      <c r="H17" s="23">
        <f t="shared" si="3"/>
        <v>11.666666666666666</v>
      </c>
      <c r="I17" s="23">
        <f t="shared" si="4"/>
        <v>7.777777777777778</v>
      </c>
      <c r="J17" t="s">
        <v>8</v>
      </c>
    </row>
    <row r="18" spans="1:10" ht="12.75">
      <c r="A18" s="4">
        <v>37</v>
      </c>
      <c r="B18" s="6">
        <f>ATAN(43.26/2/$A18)*180/3.14159*2</f>
        <v>60.620702112241624</v>
      </c>
      <c r="C18" s="6">
        <f>ATAN(36/2/$A18)*180/3.14159*2</f>
        <v>51.88463480481952</v>
      </c>
      <c r="D18" s="6">
        <f>ATAN(24/2/$A18)*180/3.14159*2</f>
        <v>35.93830983610573</v>
      </c>
      <c r="E18" s="3">
        <f t="shared" si="0"/>
        <v>9.72972972972973</v>
      </c>
      <c r="F18" s="3">
        <f t="shared" si="1"/>
        <v>6.486486486486487</v>
      </c>
      <c r="G18" s="3">
        <f t="shared" si="2"/>
        <v>63.11176040905771</v>
      </c>
      <c r="H18" s="23">
        <f t="shared" si="3"/>
        <v>12.333333333333334</v>
      </c>
      <c r="I18" s="23">
        <f t="shared" si="4"/>
        <v>8.222222222222221</v>
      </c>
      <c r="J18" t="s">
        <v>9</v>
      </c>
    </row>
    <row r="19" spans="1:10" ht="12.75">
      <c r="A19" s="16">
        <v>40</v>
      </c>
      <c r="B19" s="13">
        <f>ATAN(43.26/2/$A19)*180/3.14159*2</f>
        <v>56.80466017035613</v>
      </c>
      <c r="C19" s="13">
        <f>ATAN(36/2/$A19)*180/3.14159*2</f>
        <v>48.45553156454491</v>
      </c>
      <c r="D19" s="13">
        <f>ATAN(24/2/$A19)*180/3.14159*2</f>
        <v>33.39851667850743</v>
      </c>
      <c r="E19" s="14">
        <f t="shared" si="0"/>
        <v>9</v>
      </c>
      <c r="F19" s="14">
        <f t="shared" si="1"/>
        <v>6</v>
      </c>
      <c r="G19" s="14">
        <f>E19*F19</f>
        <v>54</v>
      </c>
      <c r="H19" s="14">
        <f t="shared" si="3"/>
        <v>13.333333333333334</v>
      </c>
      <c r="I19" s="14">
        <f t="shared" si="4"/>
        <v>8.88888888888889</v>
      </c>
      <c r="J19" s="12" t="s">
        <v>18</v>
      </c>
    </row>
    <row r="23" ht="12.75">
      <c r="A23" s="1" t="s">
        <v>22</v>
      </c>
    </row>
    <row r="25" spans="2:6" ht="12.75">
      <c r="B25" s="19" t="s">
        <v>28</v>
      </c>
      <c r="F25" s="3">
        <f>(600/G13-1)*100</f>
        <v>36.111111111111114</v>
      </c>
    </row>
    <row r="26" spans="2:6" ht="12.75">
      <c r="B26" s="20" t="s">
        <v>23</v>
      </c>
      <c r="F26" s="3">
        <f>(600/G15-1)*100</f>
        <v>300</v>
      </c>
    </row>
    <row r="27" spans="2:6" ht="12.75">
      <c r="B27" s="20" t="s">
        <v>24</v>
      </c>
      <c r="F27" s="3">
        <f>(600/G16-1)*100</f>
        <v>444.44444444444446</v>
      </c>
    </row>
    <row r="28" spans="2:6" ht="12.75">
      <c r="B28" s="20" t="s">
        <v>25</v>
      </c>
      <c r="F28" s="3">
        <f>(600/G17-1)*100</f>
        <v>750.6944444444443</v>
      </c>
    </row>
    <row r="31" ht="12.75">
      <c r="A31" s="1" t="s">
        <v>26</v>
      </c>
    </row>
    <row r="32" spans="1:12" ht="12.75">
      <c r="A32" s="19"/>
      <c r="B32" s="20"/>
      <c r="C32" s="20"/>
      <c r="D32" s="20"/>
      <c r="E32" s="21"/>
      <c r="F32" s="21"/>
      <c r="G32" s="21"/>
      <c r="H32" s="21"/>
      <c r="I32" s="21"/>
      <c r="J32" s="19"/>
      <c r="K32" s="19"/>
      <c r="L32" s="19"/>
    </row>
    <row r="33" spans="1:12" ht="12.75">
      <c r="A33" s="19"/>
      <c r="B33" s="20" t="s">
        <v>30</v>
      </c>
      <c r="C33" s="20"/>
      <c r="D33" s="20"/>
      <c r="E33" s="21"/>
      <c r="F33" s="21"/>
      <c r="G33" s="21"/>
      <c r="H33" s="21"/>
      <c r="I33" s="21"/>
      <c r="J33" s="19"/>
      <c r="K33" s="19"/>
      <c r="L33" s="19"/>
    </row>
    <row r="34" spans="1:12" ht="12.75">
      <c r="A34" s="19"/>
      <c r="B34" s="20" t="s">
        <v>29</v>
      </c>
      <c r="C34" s="20"/>
      <c r="D34" s="20"/>
      <c r="E34" s="21"/>
      <c r="F34" s="21"/>
      <c r="G34" s="21"/>
      <c r="H34" s="21"/>
      <c r="I34" s="21"/>
      <c r="J34" s="19"/>
      <c r="K34" s="19"/>
      <c r="L34" s="19"/>
    </row>
    <row r="35" spans="1:12" ht="12.75">
      <c r="A35" s="19"/>
      <c r="B35" s="20"/>
      <c r="C35" s="20"/>
      <c r="D35" s="20"/>
      <c r="E35" s="21"/>
      <c r="F35" s="21"/>
      <c r="G35" s="21"/>
      <c r="H35" s="21"/>
      <c r="I35" s="21"/>
      <c r="J35" s="19"/>
      <c r="K35" s="19"/>
      <c r="L35" s="19"/>
    </row>
    <row r="36" spans="1:12" ht="12.75">
      <c r="A36" s="19"/>
      <c r="B36" s="20"/>
      <c r="C36" s="20"/>
      <c r="D36" s="20"/>
      <c r="E36" s="21"/>
      <c r="F36" s="21"/>
      <c r="G36" s="21"/>
      <c r="H36" s="21"/>
      <c r="I36" s="21"/>
      <c r="J36" s="19"/>
      <c r="K36" s="19"/>
      <c r="L36" s="19"/>
    </row>
    <row r="37" spans="1:12" ht="12.75">
      <c r="A37" s="19"/>
      <c r="B37" s="20"/>
      <c r="C37" s="20"/>
      <c r="D37" s="20"/>
      <c r="E37" s="21"/>
      <c r="F37" s="21"/>
      <c r="G37" s="21"/>
      <c r="H37" s="21"/>
      <c r="I37" s="21"/>
      <c r="J37" s="19"/>
      <c r="K37" s="19"/>
      <c r="L37" s="19"/>
    </row>
    <row r="38" spans="1:12" ht="12.75">
      <c r="A38" s="19"/>
      <c r="B38" s="20"/>
      <c r="C38" s="20"/>
      <c r="D38" s="20"/>
      <c r="E38" s="21"/>
      <c r="F38" s="21"/>
      <c r="G38" s="21"/>
      <c r="H38" s="21"/>
      <c r="I38" s="21"/>
      <c r="J38" s="19"/>
      <c r="K38" s="19"/>
      <c r="L38" s="19"/>
    </row>
    <row r="39" spans="1:12" ht="12.75">
      <c r="A39" s="19"/>
      <c r="B39" s="20"/>
      <c r="C39" s="20"/>
      <c r="D39" s="20"/>
      <c r="E39" s="21"/>
      <c r="F39" s="21"/>
      <c r="G39" s="21"/>
      <c r="H39" s="21"/>
      <c r="I39" s="21"/>
      <c r="J39" s="19"/>
      <c r="K39" s="19"/>
      <c r="L39" s="19"/>
    </row>
    <row r="40" spans="1:12" ht="12.75">
      <c r="A40" s="19"/>
      <c r="B40" s="20"/>
      <c r="C40" s="20"/>
      <c r="D40" s="20"/>
      <c r="E40" s="21"/>
      <c r="F40" s="21"/>
      <c r="G40" s="21"/>
      <c r="H40" s="21"/>
      <c r="I40" s="21"/>
      <c r="J40" s="19"/>
      <c r="K40" s="19"/>
      <c r="L40" s="19"/>
    </row>
    <row r="41" spans="1:12" ht="12.75">
      <c r="A41" s="19"/>
      <c r="B41" s="20"/>
      <c r="C41" s="20"/>
      <c r="D41" s="20"/>
      <c r="E41" s="21"/>
      <c r="F41" s="21"/>
      <c r="G41" s="21"/>
      <c r="H41" s="21"/>
      <c r="I41" s="21"/>
      <c r="J41" s="19"/>
      <c r="K41" s="19"/>
      <c r="L41" s="19"/>
    </row>
    <row r="42" spans="1:12" ht="12.75">
      <c r="A42" s="19"/>
      <c r="B42" s="20"/>
      <c r="C42" s="20"/>
      <c r="D42" s="20"/>
      <c r="E42" s="21"/>
      <c r="F42" s="21"/>
      <c r="G42" s="21"/>
      <c r="H42" s="21"/>
      <c r="I42" s="21"/>
      <c r="J42" s="19"/>
      <c r="K42" s="19"/>
      <c r="L42" s="19"/>
    </row>
    <row r="43" spans="1:12" ht="12.75">
      <c r="A43" s="19"/>
      <c r="B43" s="20"/>
      <c r="C43" s="20"/>
      <c r="D43" s="20"/>
      <c r="E43" s="21"/>
      <c r="F43" s="21"/>
      <c r="G43" s="21"/>
      <c r="H43" s="21"/>
      <c r="I43" s="21"/>
      <c r="J43" s="19"/>
      <c r="K43" s="19"/>
      <c r="L43" s="19"/>
    </row>
    <row r="44" spans="1:12" ht="12.75">
      <c r="A44" s="19"/>
      <c r="B44" s="20"/>
      <c r="C44" s="20"/>
      <c r="D44" s="20"/>
      <c r="E44" s="21"/>
      <c r="F44" s="21"/>
      <c r="G44" s="21"/>
      <c r="H44" s="21"/>
      <c r="I44" s="21"/>
      <c r="J44" s="19"/>
      <c r="K44" s="19"/>
      <c r="L44" s="19"/>
    </row>
    <row r="45" spans="1:12" ht="12.75">
      <c r="A45" s="19"/>
      <c r="B45" s="20"/>
      <c r="C45" s="20"/>
      <c r="D45" s="20"/>
      <c r="E45" s="21"/>
      <c r="F45" s="21"/>
      <c r="G45" s="21"/>
      <c r="H45" s="21"/>
      <c r="I45" s="21"/>
      <c r="J45" s="19"/>
      <c r="K45" s="19"/>
      <c r="L45" s="19"/>
    </row>
    <row r="46" spans="1:12" ht="12.75">
      <c r="A46" s="19"/>
      <c r="B46" s="20"/>
      <c r="C46" s="20"/>
      <c r="D46" s="20"/>
      <c r="E46" s="21"/>
      <c r="F46" s="21"/>
      <c r="G46" s="21"/>
      <c r="H46" s="21"/>
      <c r="I46" s="21"/>
      <c r="J46" s="19"/>
      <c r="K46" s="19"/>
      <c r="L46" s="19"/>
    </row>
    <row r="47" spans="1:12" ht="12.75">
      <c r="A47" s="19"/>
      <c r="B47" s="20"/>
      <c r="C47" s="20"/>
      <c r="D47" s="20"/>
      <c r="E47" s="21"/>
      <c r="F47" s="21"/>
      <c r="G47" s="21"/>
      <c r="H47" s="21"/>
      <c r="I47" s="21"/>
      <c r="J47" s="19"/>
      <c r="K47" s="19"/>
      <c r="L47" s="19"/>
    </row>
    <row r="48" spans="1:12" ht="12.75">
      <c r="A48" s="19"/>
      <c r="B48" s="20"/>
      <c r="C48" s="20"/>
      <c r="D48" s="20"/>
      <c r="E48" s="21"/>
      <c r="F48" s="21"/>
      <c r="G48" s="21"/>
      <c r="H48" s="21"/>
      <c r="I48" s="21"/>
      <c r="J48" s="19"/>
      <c r="K48" s="19"/>
      <c r="L48" s="19"/>
    </row>
    <row r="49" spans="1:12" ht="12.75">
      <c r="A49" s="19"/>
      <c r="B49" s="20"/>
      <c r="C49" s="20"/>
      <c r="D49" s="20"/>
      <c r="E49" s="21"/>
      <c r="F49" s="21"/>
      <c r="G49" s="21"/>
      <c r="H49" s="21"/>
      <c r="I49" s="21"/>
      <c r="J49" s="19"/>
      <c r="K49" s="19"/>
      <c r="L49" s="19"/>
    </row>
    <row r="50" spans="1:12" ht="12.75">
      <c r="A50" s="19"/>
      <c r="B50" s="20"/>
      <c r="C50" s="20"/>
      <c r="D50" s="20"/>
      <c r="E50" s="21"/>
      <c r="F50" s="21"/>
      <c r="G50" s="21"/>
      <c r="H50" s="21"/>
      <c r="I50" s="21"/>
      <c r="J50" s="19"/>
      <c r="K50" s="19"/>
      <c r="L50" s="19"/>
    </row>
    <row r="51" spans="1:12" ht="12.75">
      <c r="A51" s="19"/>
      <c r="B51" s="20"/>
      <c r="C51" s="20"/>
      <c r="D51" s="20"/>
      <c r="E51" s="21"/>
      <c r="F51" s="21"/>
      <c r="G51" s="21"/>
      <c r="H51" s="21"/>
      <c r="I51" s="21"/>
      <c r="J51" s="19"/>
      <c r="K51" s="19"/>
      <c r="L51" s="19"/>
    </row>
    <row r="52" spans="1:12" ht="12.75">
      <c r="A52" s="19"/>
      <c r="B52" s="20"/>
      <c r="C52" s="20"/>
      <c r="D52" s="20"/>
      <c r="E52" s="21"/>
      <c r="F52" s="21"/>
      <c r="G52" s="21"/>
      <c r="H52" s="21"/>
      <c r="I52" s="21"/>
      <c r="J52" s="19"/>
      <c r="K52" s="19"/>
      <c r="L52" s="19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Graphic Fusion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Fox</dc:creator>
  <cp:keywords/>
  <dc:description/>
  <cp:lastModifiedBy>Sarah Fox</cp:lastModifiedBy>
  <dcterms:created xsi:type="dcterms:W3CDTF">2008-01-25T22:03:50Z</dcterms:created>
  <dcterms:modified xsi:type="dcterms:W3CDTF">2008-01-25T23:14:04Z</dcterms:modified>
  <cp:category/>
  <cp:version/>
  <cp:contentType/>
  <cp:contentStatus/>
</cp:coreProperties>
</file>